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bil.fs.comune.milano.local\Settore Programmazione Bilancio\SERVIZIO PROGRAMMAZIONE BILANCIO\Bilancio trasparente\Anno 2024\Uscite in aggiornamento\"/>
    </mc:Choice>
  </mc:AlternateContent>
  <xr:revisionPtr revIDLastSave="0" documentId="13_ncr:1_{B05A11A6-1F70-4BD6-B2A0-D6B2403638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tale Spe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E11" i="1"/>
  <c r="E10" i="1"/>
  <c r="E9" i="1"/>
  <c r="E8" i="1"/>
  <c r="E7" i="1"/>
  <c r="E6" i="1"/>
  <c r="E12" i="1" s="1"/>
  <c r="L12" i="1"/>
  <c r="K12" i="1"/>
  <c r="M6" i="1" s="1"/>
  <c r="F10" i="1" l="1"/>
  <c r="F7" i="1"/>
  <c r="F11" i="1"/>
  <c r="F8" i="1"/>
  <c r="F9" i="1"/>
  <c r="F6" i="1"/>
  <c r="H12" i="1"/>
  <c r="I8" i="1"/>
  <c r="I9" i="1"/>
  <c r="I10" i="1"/>
  <c r="I11" i="1"/>
  <c r="I6" i="1"/>
  <c r="F12" i="1" l="1"/>
  <c r="I7" i="1"/>
  <c r="I12" i="1" s="1"/>
  <c r="J6" i="1" s="1"/>
  <c r="J11" i="1" l="1"/>
  <c r="J7" i="1"/>
  <c r="J8" i="1"/>
  <c r="J10" i="1"/>
  <c r="J9" i="1"/>
  <c r="G12" i="1"/>
  <c r="M11" i="1" l="1"/>
  <c r="M10" i="1"/>
  <c r="M9" i="1"/>
  <c r="M8" i="1"/>
  <c r="M7" i="1"/>
  <c r="M12" i="1" l="1"/>
  <c r="J12" i="1"/>
</calcChain>
</file>

<file path=xl/sharedStrings.xml><?xml version="1.0" encoding="utf-8"?>
<sst xmlns="http://schemas.openxmlformats.org/spreadsheetml/2006/main" count="23" uniqueCount="16">
  <si>
    <t>TOTALE SPESE</t>
  </si>
  <si>
    <t>% sul totale</t>
  </si>
  <si>
    <t>1- Spese correnti</t>
  </si>
  <si>
    <t>2 - Spese in conto capitale</t>
  </si>
  <si>
    <t>3 - Spese per incremento attività finanziarie</t>
  </si>
  <si>
    <t>4 - Rimborso prestiti</t>
  </si>
  <si>
    <t>5 - Chiusura anticipazioni da istituto tesoriere/cassiere</t>
  </si>
  <si>
    <t>7 - Spese per conto terzi e partite di giro</t>
  </si>
  <si>
    <t>Totale</t>
  </si>
  <si>
    <t>Impegni</t>
  </si>
  <si>
    <t>FPV</t>
  </si>
  <si>
    <t>di cui FPV</t>
  </si>
  <si>
    <t>in milioni di euro</t>
  </si>
  <si>
    <t>Consuntivo 2022</t>
  </si>
  <si>
    <t>Consuntivo 2023</t>
  </si>
  <si>
    <t>Previsione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</si>
</sst>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0.000%"/>
    <numFmt numFmtId="166" formatCode="h\.mm\.ss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Verdana"/>
      <family val="2"/>
    </font>
    <font>
      <sz val="11"/>
      <color theme="1"/>
      <name val="Verdana"/>
      <family val="2"/>
    </font>
    <font>
      <b/>
      <sz val="16"/>
      <color indexed="8"/>
      <name val="Verdana"/>
      <family val="2"/>
    </font>
    <font>
      <b/>
      <sz val="12"/>
      <color indexed="8"/>
      <name val="Verdana"/>
      <family val="2"/>
    </font>
    <font>
      <b/>
      <sz val="12"/>
      <name val="Verdana"/>
      <family val="2"/>
    </font>
    <font>
      <sz val="16"/>
      <name val="Verdana"/>
      <family val="2"/>
    </font>
    <font>
      <b/>
      <sz val="18"/>
      <color indexed="8"/>
      <name val="Verdana"/>
      <family val="2"/>
    </font>
    <font>
      <b/>
      <sz val="16"/>
      <name val="Verdana"/>
      <family val="2"/>
    </font>
    <font>
      <sz val="10"/>
      <name val="Arial"/>
      <family val="2"/>
    </font>
    <font>
      <sz val="11"/>
      <color indexed="16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4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24">
    <xf numFmtId="0" fontId="0" fillId="0" borderId="0" xfId="0"/>
    <xf numFmtId="43" fontId="5" fillId="2" borderId="0" xfId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43" fontId="5" fillId="2" borderId="5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43" fontId="0" fillId="0" borderId="0" xfId="1" applyFont="1" applyAlignment="1">
      <alignment vertical="center"/>
    </xf>
    <xf numFmtId="4" fontId="7" fillId="0" borderId="4" xfId="0" applyNumberFormat="1" applyFont="1" applyBorder="1" applyAlignment="1">
      <alignment vertical="center" wrapText="1"/>
    </xf>
    <xf numFmtId="4" fontId="9" fillId="3" borderId="6" xfId="1" applyNumberFormat="1" applyFont="1" applyFill="1" applyBorder="1" applyAlignment="1">
      <alignment horizontal="right" vertical="center" wrapText="1"/>
    </xf>
    <xf numFmtId="164" fontId="7" fillId="0" borderId="7" xfId="2" applyNumberFormat="1" applyFont="1" applyFill="1" applyBorder="1" applyAlignment="1">
      <alignment vertical="center" wrapText="1"/>
    </xf>
    <xf numFmtId="164" fontId="9" fillId="3" borderId="8" xfId="2" applyNumberFormat="1" applyFont="1" applyFill="1" applyBorder="1" applyAlignment="1">
      <alignment horizontal="right" vertical="center" wrapText="1"/>
    </xf>
    <xf numFmtId="43" fontId="4" fillId="2" borderId="9" xfId="1" applyFont="1" applyFill="1" applyBorder="1" applyAlignment="1">
      <alignment horizontal="center" vertical="center" wrapText="1"/>
    </xf>
    <xf numFmtId="43" fontId="4" fillId="2" borderId="7" xfId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right" vertical="center" wrapText="1"/>
    </xf>
    <xf numFmtId="10" fontId="7" fillId="0" borderId="0" xfId="2" applyNumberFormat="1" applyFont="1" applyFill="1" applyAlignment="1">
      <alignment vertical="center" wrapText="1"/>
    </xf>
    <xf numFmtId="165" fontId="7" fillId="0" borderId="0" xfId="2" applyNumberFormat="1" applyFont="1" applyFill="1" applyAlignment="1">
      <alignment vertical="center" wrapText="1"/>
    </xf>
    <xf numFmtId="10" fontId="0" fillId="0" borderId="0" xfId="0" applyNumberFormat="1" applyAlignment="1">
      <alignment vertical="center"/>
    </xf>
    <xf numFmtId="43" fontId="4" fillId="2" borderId="2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43" fontId="4" fillId="2" borderId="3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7" fillId="0" borderId="4" xfId="0" applyNumberFormat="1" applyFont="1" applyFill="1" applyBorder="1" applyAlignment="1">
      <alignment vertical="center" wrapText="1"/>
    </xf>
  </cellXfs>
  <cellStyles count="18">
    <cellStyle name="Euro" xfId="3" xr:uid="{00000000-0005-0000-0000-000000000000}"/>
    <cellStyle name="Excel Built-in Bad" xfId="4" xr:uid="{00000000-0005-0000-0000-000001000000}"/>
    <cellStyle name="Excel Built-in Good" xfId="5" xr:uid="{00000000-0005-0000-0000-000002000000}"/>
    <cellStyle name="Excel Built-in Normal" xfId="6" xr:uid="{00000000-0005-0000-0000-000003000000}"/>
    <cellStyle name="Migliaia" xfId="1" builtinId="3"/>
    <cellStyle name="Migliaia 2" xfId="7" xr:uid="{00000000-0005-0000-0000-000005000000}"/>
    <cellStyle name="Migliaia 2 2" xfId="8" xr:uid="{00000000-0005-0000-0000-000006000000}"/>
    <cellStyle name="Migliaia 3" xfId="9" xr:uid="{00000000-0005-0000-0000-000007000000}"/>
    <cellStyle name="Migliaia 6" xfId="10" xr:uid="{00000000-0005-0000-0000-000008000000}"/>
    <cellStyle name="Normale" xfId="0" builtinId="0"/>
    <cellStyle name="Normale 11" xfId="11" xr:uid="{00000000-0005-0000-0000-00000A000000}"/>
    <cellStyle name="Normale 2" xfId="12" xr:uid="{00000000-0005-0000-0000-00000B000000}"/>
    <cellStyle name="Normale 3" xfId="13" xr:uid="{00000000-0005-0000-0000-00000C000000}"/>
    <cellStyle name="Normale 4" xfId="14" xr:uid="{00000000-0005-0000-0000-00000D000000}"/>
    <cellStyle name="Normale 4 2" xfId="15" xr:uid="{00000000-0005-0000-0000-00000E000000}"/>
    <cellStyle name="Percentuale" xfId="2" builtinId="5"/>
    <cellStyle name="Percentuale 2" xfId="16" xr:uid="{00000000-0005-0000-0000-000010000000}"/>
    <cellStyle name="Percentuale 3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12"/>
  <sheetViews>
    <sheetView tabSelected="1" zoomScale="75" zoomScaleNormal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12" sqref="M12"/>
    </sheetView>
  </sheetViews>
  <sheetFormatPr defaultColWidth="9.42578125" defaultRowHeight="15" x14ac:dyDescent="0.25"/>
  <cols>
    <col min="1" max="1" width="6" style="4" customWidth="1"/>
    <col min="2" max="2" width="55.5703125" style="4" customWidth="1"/>
    <col min="3" max="13" width="19.42578125" style="4" customWidth="1"/>
    <col min="14" max="14" width="25.5703125" style="4" customWidth="1"/>
    <col min="15" max="16" width="9.42578125" style="4"/>
    <col min="17" max="17" width="18.5703125" style="4" bestFit="1" customWidth="1"/>
    <col min="18" max="16384" width="9.42578125" style="4"/>
  </cols>
  <sheetData>
    <row r="1" spans="2:17" ht="1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2:17" x14ac:dyDescent="0.25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2:17" x14ac:dyDescent="0.25">
      <c r="B3" s="5"/>
      <c r="C3" s="6"/>
      <c r="D3" s="6"/>
      <c r="E3" s="6"/>
      <c r="F3" s="6"/>
      <c r="G3" s="6"/>
      <c r="H3" s="6"/>
      <c r="I3" s="6"/>
      <c r="J3" s="6"/>
      <c r="M3" s="6" t="s">
        <v>12</v>
      </c>
    </row>
    <row r="4" spans="2:17" ht="58.5" customHeight="1" x14ac:dyDescent="0.25">
      <c r="B4" s="12"/>
      <c r="C4" s="19" t="s">
        <v>13</v>
      </c>
      <c r="D4" s="20"/>
      <c r="E4" s="20"/>
      <c r="F4" s="21"/>
      <c r="G4" s="19" t="s">
        <v>14</v>
      </c>
      <c r="H4" s="20"/>
      <c r="I4" s="20"/>
      <c r="J4" s="21"/>
      <c r="K4" s="19" t="s">
        <v>15</v>
      </c>
      <c r="L4" s="20"/>
      <c r="M4" s="21"/>
    </row>
    <row r="5" spans="2:17" ht="30" x14ac:dyDescent="0.25">
      <c r="B5" s="13"/>
      <c r="C5" s="2" t="s">
        <v>9</v>
      </c>
      <c r="D5" s="1" t="s">
        <v>10</v>
      </c>
      <c r="E5" s="1" t="s">
        <v>8</v>
      </c>
      <c r="F5" s="3" t="s">
        <v>1</v>
      </c>
      <c r="G5" s="2" t="s">
        <v>9</v>
      </c>
      <c r="H5" s="1" t="s">
        <v>10</v>
      </c>
      <c r="I5" s="1" t="s">
        <v>8</v>
      </c>
      <c r="J5" s="3" t="s">
        <v>1</v>
      </c>
      <c r="K5" s="2" t="s">
        <v>15</v>
      </c>
      <c r="L5" s="1" t="s">
        <v>11</v>
      </c>
      <c r="M5" s="3" t="s">
        <v>1</v>
      </c>
    </row>
    <row r="6" spans="2:17" ht="24" customHeight="1" x14ac:dyDescent="0.25">
      <c r="B6" s="14" t="s">
        <v>2</v>
      </c>
      <c r="C6" s="8">
        <v>2947.32</v>
      </c>
      <c r="D6" s="8">
        <v>32.049999999999997</v>
      </c>
      <c r="E6" s="8">
        <f>C6+D6</f>
        <v>2979.3700000000003</v>
      </c>
      <c r="F6" s="10">
        <f>E6/E12</f>
        <v>0.57206357008588526</v>
      </c>
      <c r="G6" s="8">
        <v>2941.23</v>
      </c>
      <c r="H6" s="8">
        <v>35.729999999999997</v>
      </c>
      <c r="I6" s="8">
        <f>G6+H6</f>
        <v>2976.96</v>
      </c>
      <c r="J6" s="10">
        <f>I6/I12</f>
        <v>0.51501557869533399</v>
      </c>
      <c r="K6" s="23">
        <v>3627.25</v>
      </c>
      <c r="L6" s="23">
        <v>28.94</v>
      </c>
      <c r="M6" s="10">
        <f>K6/K12</f>
        <v>0.37305949410571659</v>
      </c>
      <c r="N6" s="16"/>
    </row>
    <row r="7" spans="2:17" ht="24.75" customHeight="1" x14ac:dyDescent="0.25">
      <c r="B7" s="14" t="s">
        <v>3</v>
      </c>
      <c r="C7" s="8">
        <v>529.58000000000004</v>
      </c>
      <c r="D7" s="8">
        <v>1195.33</v>
      </c>
      <c r="E7" s="8">
        <f t="shared" ref="E7:E11" si="0">C7+D7</f>
        <v>1724.9099999999999</v>
      </c>
      <c r="F7" s="10">
        <f>E7/E12</f>
        <v>0.33119692172400345</v>
      </c>
      <c r="G7" s="8">
        <v>606.77</v>
      </c>
      <c r="H7" s="8">
        <v>1361.28</v>
      </c>
      <c r="I7" s="8">
        <f t="shared" ref="I7:I11" si="1">G7+H7</f>
        <v>1968.05</v>
      </c>
      <c r="J7" s="10">
        <f>I7/I12</f>
        <v>0.34047364077829467</v>
      </c>
      <c r="K7" s="23">
        <v>4550.26</v>
      </c>
      <c r="L7" s="23">
        <v>2393.9699999999998</v>
      </c>
      <c r="M7" s="10">
        <f>K7/K12</f>
        <v>0.46799026635866786</v>
      </c>
      <c r="N7" s="17"/>
    </row>
    <row r="8" spans="2:17" ht="27" customHeight="1" x14ac:dyDescent="0.25">
      <c r="B8" s="14" t="s">
        <v>4</v>
      </c>
      <c r="C8" s="8">
        <v>60</v>
      </c>
      <c r="D8" s="8">
        <v>0</v>
      </c>
      <c r="E8" s="8">
        <f t="shared" si="0"/>
        <v>60</v>
      </c>
      <c r="F8" s="10">
        <f>E8/E12</f>
        <v>1.1520493998782666E-2</v>
      </c>
      <c r="G8" s="8">
        <v>50</v>
      </c>
      <c r="H8" s="8">
        <v>0</v>
      </c>
      <c r="I8" s="8">
        <f t="shared" si="1"/>
        <v>50</v>
      </c>
      <c r="J8" s="10">
        <f>I8/I12</f>
        <v>8.6500251715732491E-3</v>
      </c>
      <c r="K8" s="23">
        <v>210</v>
      </c>
      <c r="L8" s="23">
        <v>0</v>
      </c>
      <c r="M8" s="10">
        <f>K8/K12</f>
        <v>2.1598316565497409E-2</v>
      </c>
      <c r="N8" s="16"/>
      <c r="Q8" s="7"/>
    </row>
    <row r="9" spans="2:17" ht="19.5" x14ac:dyDescent="0.25">
      <c r="B9" s="14" t="s">
        <v>5</v>
      </c>
      <c r="C9" s="8">
        <v>163.24</v>
      </c>
      <c r="D9" s="8">
        <v>0</v>
      </c>
      <c r="E9" s="8">
        <f t="shared" si="0"/>
        <v>163.24</v>
      </c>
      <c r="F9" s="10">
        <f>E9/E12</f>
        <v>3.134342400602138E-2</v>
      </c>
      <c r="G9" s="8">
        <v>161.65</v>
      </c>
      <c r="H9" s="8">
        <v>0</v>
      </c>
      <c r="I9" s="8">
        <f t="shared" si="1"/>
        <v>161.65</v>
      </c>
      <c r="J9" s="10">
        <f>I9/I12</f>
        <v>2.7965531379696318E-2</v>
      </c>
      <c r="K9" s="23">
        <v>129.09</v>
      </c>
      <c r="L9" s="23">
        <v>0</v>
      </c>
      <c r="M9" s="10">
        <f>K9/K12</f>
        <v>1.3276793740190765E-2</v>
      </c>
      <c r="N9" s="16"/>
    </row>
    <row r="10" spans="2:17" ht="30" x14ac:dyDescent="0.25">
      <c r="B10" s="14" t="s">
        <v>6</v>
      </c>
      <c r="C10" s="8">
        <v>0</v>
      </c>
      <c r="D10" s="8">
        <v>0</v>
      </c>
      <c r="E10" s="8">
        <f t="shared" si="0"/>
        <v>0</v>
      </c>
      <c r="F10" s="10">
        <f>E10/E12</f>
        <v>0</v>
      </c>
      <c r="G10" s="8">
        <v>0</v>
      </c>
      <c r="H10" s="8">
        <v>0</v>
      </c>
      <c r="I10" s="8">
        <f t="shared" si="1"/>
        <v>0</v>
      </c>
      <c r="J10" s="10">
        <f>I10/I12</f>
        <v>0</v>
      </c>
      <c r="K10" s="23">
        <v>830</v>
      </c>
      <c r="L10" s="23">
        <v>0</v>
      </c>
      <c r="M10" s="10">
        <f>K10/K12</f>
        <v>8.5364774996965959E-2</v>
      </c>
      <c r="N10" s="16"/>
    </row>
    <row r="11" spans="2:17" ht="27" customHeight="1" x14ac:dyDescent="0.25">
      <c r="B11" s="14" t="s">
        <v>7</v>
      </c>
      <c r="C11" s="8">
        <v>280.58999999999997</v>
      </c>
      <c r="D11" s="8">
        <v>0</v>
      </c>
      <c r="E11" s="8">
        <f t="shared" si="0"/>
        <v>280.58999999999997</v>
      </c>
      <c r="F11" s="10">
        <f>E11/E12</f>
        <v>5.3875590185307132E-2</v>
      </c>
      <c r="G11" s="8">
        <v>623.66999999999996</v>
      </c>
      <c r="H11" s="8">
        <v>0</v>
      </c>
      <c r="I11" s="8">
        <f t="shared" si="1"/>
        <v>623.66999999999996</v>
      </c>
      <c r="J11" s="10">
        <f>I11/I12</f>
        <v>0.10789522397510176</v>
      </c>
      <c r="K11" s="23">
        <v>376.38</v>
      </c>
      <c r="L11" s="23">
        <v>0</v>
      </c>
      <c r="M11" s="10">
        <f>K11/K12</f>
        <v>3.87103542329615E-2</v>
      </c>
      <c r="N11" s="17"/>
    </row>
    <row r="12" spans="2:17" ht="22.5" x14ac:dyDescent="0.25">
      <c r="B12" s="15" t="s">
        <v>8</v>
      </c>
      <c r="C12" s="9">
        <f>C6+C7+C8+C9+C10+C11</f>
        <v>3980.7300000000005</v>
      </c>
      <c r="D12" s="9">
        <f>D6+D7+D8+D9+D10+D11</f>
        <v>1227.3799999999999</v>
      </c>
      <c r="E12" s="9">
        <f>E6+E7+E8+E9+E10+E11</f>
        <v>5208.1100000000006</v>
      </c>
      <c r="F12" s="11">
        <f>SUM(F6:F11)</f>
        <v>1</v>
      </c>
      <c r="G12" s="9">
        <f>G6+G7+G8+G9+G10+G11</f>
        <v>4383.32</v>
      </c>
      <c r="H12" s="9">
        <f>H6+H7+H8+H9+H10+H11</f>
        <v>1397.01</v>
      </c>
      <c r="I12" s="9">
        <f>I6+I7+I8+I9+I10+I11</f>
        <v>5780.33</v>
      </c>
      <c r="J12" s="11">
        <f>SUM(J6:J11)</f>
        <v>0.99999999999999989</v>
      </c>
      <c r="K12" s="9">
        <f>SUM(K6:K11)</f>
        <v>9722.98</v>
      </c>
      <c r="L12" s="9">
        <f>SUM(L6:L11)</f>
        <v>2422.91</v>
      </c>
      <c r="M12" s="11">
        <f>SUM(M6:M11)</f>
        <v>1</v>
      </c>
      <c r="N12" s="18"/>
    </row>
  </sheetData>
  <mergeCells count="4">
    <mergeCell ref="C4:F4"/>
    <mergeCell ref="G4:J4"/>
    <mergeCell ref="K4:M4"/>
    <mergeCell ref="B1:M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Totale Spese</vt:lpstr>
    </vt:vector>
  </TitlesOfParts>
  <Company>Comune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Zurra</dc:creator>
  <cp:lastModifiedBy>Simona Egle Tarlotti</cp:lastModifiedBy>
  <cp:lastPrinted>2021-06-07T09:34:39Z</cp:lastPrinted>
  <dcterms:created xsi:type="dcterms:W3CDTF">2019-06-21T11:54:23Z</dcterms:created>
  <dcterms:modified xsi:type="dcterms:W3CDTF">2024-04-22T07:24:53Z</dcterms:modified>
</cp:coreProperties>
</file>